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000" windowHeight="8250" activeTab="0"/>
  </bookViews>
  <sheets>
    <sheet name="גיליון1" sheetId="1" r:id="rId1"/>
    <sheet name="גיליון2" sheetId="2" r:id="rId2"/>
    <sheet name="גיליון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<sst xmlns="http://schemas.openxmlformats.org/spreadsheetml/2006/main" count="88" uniqueCount="70">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</sst>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6">
    <font>
      <sz val="11"/>
      <color theme="1"/>
      <name val="Calibri"/>
      <family val="2"/>
    </font>
    <font>
      <sz val="11"/>
      <color indexed="8"/>
      <name val="Arial"/>
      <family val="2"/>
    </font>
    <font>
      <sz val="10"/>
      <name val="Arial"/>
      <family val="2"/>
    </font>
    <font>
      <b/>
      <sz val="14"/>
      <color indexed="8"/>
      <name val="David"/>
      <family val="2"/>
    </font>
    <font>
      <sz val="10"/>
      <name val="David"/>
      <family val="2"/>
    </font>
    <font>
      <b/>
      <sz val="16"/>
      <color indexed="8"/>
      <name val="David"/>
      <family val="2"/>
    </font>
    <font>
      <b/>
      <sz val="12"/>
      <name val="David"/>
      <family val="2"/>
    </font>
    <font>
      <u val="single"/>
      <sz val="10"/>
      <color indexed="12"/>
      <name val="Arial"/>
      <family val="2"/>
    </font>
    <font>
      <b/>
      <sz val="14"/>
      <name val="David"/>
      <family val="2"/>
    </font>
    <font>
      <b/>
      <sz val="11"/>
      <color indexed="8"/>
      <name val="David"/>
      <family val="2"/>
    </font>
    <font>
      <b/>
      <u val="single"/>
      <sz val="10"/>
      <name val="David"/>
      <family val="2"/>
    </font>
    <font>
      <b/>
      <sz val="10"/>
      <name val="David"/>
      <family val="2"/>
    </font>
    <font>
      <sz val="10"/>
      <color indexed="8"/>
      <name val="David"/>
      <family val="2"/>
    </font>
    <font>
      <sz val="10"/>
      <color indexed="10"/>
      <name val="David"/>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hair"/>
      <top/>
      <bottom/>
    </border>
    <border>
      <left style="hair"/>
      <right style="hair"/>
      <top/>
      <bottom style="thin"/>
    </border>
    <border>
      <left style="hair"/>
      <right/>
      <top/>
      <bottom style="thin"/>
    </border>
    <border>
      <left style="hair"/>
      <right style="thin"/>
      <top style="thin"/>
      <bottom style="thin"/>
    </border>
    <border>
      <left style="thin"/>
      <right style="hair"/>
      <top style="thin"/>
      <bottom style="thin"/>
    </border>
    <border>
      <left style="hair"/>
      <right style="hair"/>
      <top style="thin"/>
      <bottom style="thin"/>
    </border>
    <border>
      <left style="hair"/>
      <right/>
      <top style="thin"/>
      <bottom style="thin"/>
    </border>
    <border>
      <left/>
      <right style="hair"/>
      <top style="thin"/>
      <bottom style="thin"/>
    </border>
    <border>
      <left style="thin"/>
      <right style="thin"/>
      <top/>
      <bottom style="thin"/>
    </border>
    <border>
      <left style="thin"/>
      <right style="thin"/>
      <top style="thin"/>
      <bottom style="thin"/>
    </border>
    <border>
      <left style="hair"/>
      <right style="thin"/>
      <top/>
      <bottom style="thin"/>
    </border>
    <border>
      <left style="thin"/>
      <right style="hair"/>
      <top/>
      <bottom style="thin"/>
    </border>
    <border>
      <left/>
      <right/>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wrapText="1"/>
      <protection/>
    </xf>
    <xf numFmtId="0" fontId="2" fillId="0" borderId="0">
      <alignment wrapText="1"/>
      <protection/>
    </xf>
    <xf numFmtId="9" fontId="0" fillId="0" borderId="0" applyFon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7" fillId="0" borderId="0" applyNumberFormat="0" applyFill="0" applyBorder="0" applyAlignment="0" applyProtection="0"/>
    <xf numFmtId="0" fontId="0" fillId="26" borderId="1" applyNumberFormat="0" applyFont="0" applyAlignment="0" applyProtection="0"/>
    <xf numFmtId="0" fontId="31" fillId="27" borderId="2" applyNumberFormat="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40" fillId="0" borderId="6" applyNumberFormat="0" applyFill="0" applyAlignment="0" applyProtection="0"/>
    <xf numFmtId="0" fontId="41" fillId="27" borderId="7" applyNumberFormat="0" applyAlignment="0" applyProtection="0"/>
    <xf numFmtId="41" fontId="0" fillId="0" borderId="0" applyFont="0" applyFill="0" applyBorder="0" applyAlignment="0" applyProtection="0"/>
    <xf numFmtId="0" fontId="42" fillId="30" borderId="2" applyNumberFormat="0" applyAlignment="0" applyProtection="0"/>
    <xf numFmtId="0" fontId="43" fillId="31" borderId="0" applyNumberFormat="0" applyBorder="0" applyAlignment="0" applyProtection="0"/>
    <xf numFmtId="0" fontId="44" fillId="32" borderId="8" applyNumberFormat="0" applyAlignment="0" applyProtection="0"/>
    <xf numFmtId="0" fontId="45" fillId="0" borderId="9" applyNumberFormat="0" applyFill="0" applyAlignment="0" applyProtection="0"/>
  </cellStyleXfs>
  <cellXfs count="46">
    <xf numFmtId="0" fontId="0" fillId="0" borderId="0" xfId="0" applyFont="1" applyAlignment="1">
      <alignment/>
    </xf>
    <xf numFmtId="0" fontId="3" fillId="0" borderId="0" xfId="36" applyFont="1" applyBorder="1" applyAlignment="1" applyProtection="1">
      <alignment horizontal="right" readingOrder="2"/>
      <protection/>
    </xf>
    <xf numFmtId="0" fontId="4" fillId="0" borderId="0" xfId="35" applyFont="1" applyProtection="1">
      <alignment/>
      <protection/>
    </xf>
    <xf numFmtId="0" fontId="2" fillId="0" borderId="0" xfId="35" applyProtection="1">
      <alignment/>
      <protection/>
    </xf>
    <xf numFmtId="0" fontId="5" fillId="33" borderId="0" xfId="36" applyFont="1" applyFill="1" applyBorder="1" applyAlignment="1" applyProtection="1">
      <alignment horizontal="right" vertical="center"/>
      <protection/>
    </xf>
    <xf numFmtId="0" fontId="6" fillId="0" borderId="0" xfId="35" applyFont="1" applyProtection="1">
      <alignment/>
      <protection/>
    </xf>
    <xf numFmtId="0" fontId="7" fillId="34" borderId="0" xfId="45" applyFill="1" applyAlignment="1" applyProtection="1">
      <alignment/>
      <protection/>
    </xf>
    <xf numFmtId="0" fontId="8" fillId="0" borderId="0" xfId="35" applyFont="1" applyProtection="1">
      <alignment/>
      <protection/>
    </xf>
    <xf numFmtId="0" fontId="9" fillId="0" borderId="0" xfId="37" applyFont="1" applyFill="1" applyBorder="1" applyAlignment="1" applyProtection="1">
      <alignment horizontal="right" vertical="center"/>
      <protection/>
    </xf>
    <xf numFmtId="0" fontId="4" fillId="0" borderId="0" xfId="35" applyFont="1" applyFill="1" applyBorder="1" applyProtection="1">
      <alignment/>
      <protection/>
    </xf>
    <xf numFmtId="0" fontId="11" fillId="35" borderId="10" xfId="35" applyFont="1" applyFill="1" applyBorder="1" applyAlignment="1" applyProtection="1">
      <alignment vertical="top" wrapText="1"/>
      <protection/>
    </xf>
    <xf numFmtId="0" fontId="11" fillId="35" borderId="11" xfId="35" applyFont="1" applyFill="1" applyBorder="1" applyAlignment="1" applyProtection="1">
      <alignment horizontal="center" vertical="top" wrapText="1"/>
      <protection/>
    </xf>
    <xf numFmtId="0" fontId="11" fillId="35" borderId="11" xfId="35" applyFont="1" applyFill="1" applyBorder="1" applyAlignment="1" applyProtection="1">
      <alignment horizontal="center" vertical="top" wrapText="1" readingOrder="2"/>
      <protection/>
    </xf>
    <xf numFmtId="0" fontId="11" fillId="35" borderId="12" xfId="35" applyFont="1" applyFill="1" applyBorder="1" applyAlignment="1" applyProtection="1">
      <alignment horizontal="center" vertical="top" wrapText="1" readingOrder="2"/>
      <protection/>
    </xf>
    <xf numFmtId="0" fontId="11" fillId="35" borderId="13" xfId="35" applyFont="1" applyFill="1" applyBorder="1" applyAlignment="1" applyProtection="1">
      <alignment horizontal="center" vertical="top" wrapText="1" readingOrder="2"/>
      <protection/>
    </xf>
    <xf numFmtId="0" fontId="11" fillId="35" borderId="10" xfId="35" applyFont="1" applyFill="1" applyBorder="1" applyAlignment="1" applyProtection="1">
      <alignment horizontal="right" vertical="top" wrapText="1"/>
      <protection/>
    </xf>
    <xf numFmtId="164" fontId="11" fillId="35" borderId="14" xfId="35" applyNumberFormat="1" applyFont="1" applyFill="1" applyBorder="1" applyAlignment="1" applyProtection="1">
      <alignment horizontal="center" vertical="top" wrapText="1"/>
      <protection/>
    </xf>
    <xf numFmtId="49" fontId="11" fillId="35" borderId="15" xfId="35" applyNumberFormat="1" applyFont="1" applyFill="1" applyBorder="1" applyAlignment="1" applyProtection="1">
      <alignment horizontal="center" vertical="top" wrapText="1"/>
      <protection/>
    </xf>
    <xf numFmtId="49" fontId="11" fillId="35" borderId="16" xfId="35" applyNumberFormat="1" applyFont="1" applyFill="1" applyBorder="1" applyAlignment="1" applyProtection="1">
      <alignment horizontal="center" vertical="top" wrapText="1"/>
      <protection/>
    </xf>
    <xf numFmtId="49" fontId="11" fillId="35" borderId="13" xfId="35" applyNumberFormat="1" applyFont="1" applyFill="1" applyBorder="1" applyAlignment="1" applyProtection="1">
      <alignment horizontal="center" vertical="top" wrapText="1"/>
      <protection/>
    </xf>
    <xf numFmtId="49" fontId="11" fillId="35" borderId="14" xfId="35" applyNumberFormat="1" applyFont="1" applyFill="1" applyBorder="1" applyAlignment="1" applyProtection="1">
      <alignment horizontal="center" vertical="top" wrapText="1"/>
      <protection/>
    </xf>
    <xf numFmtId="49" fontId="11" fillId="35" borderId="17" xfId="35" applyNumberFormat="1" applyFont="1" applyFill="1" applyBorder="1" applyAlignment="1" applyProtection="1">
      <alignment horizontal="center" vertical="top" wrapText="1"/>
      <protection/>
    </xf>
    <xf numFmtId="0" fontId="4" fillId="36" borderId="18" xfId="35" applyFont="1" applyFill="1" applyBorder="1" applyAlignment="1" applyProtection="1">
      <alignment horizontal="right" vertical="center" wrapText="1"/>
      <protection/>
    </xf>
    <xf numFmtId="9" fontId="12" fillId="36" borderId="14" xfId="37" applyNumberFormat="1" applyFont="1" applyFill="1" applyBorder="1" applyAlignment="1" applyProtection="1">
      <alignment horizontal="center" vertical="center" wrapText="1" readingOrder="2"/>
      <protection/>
    </xf>
    <xf numFmtId="9" fontId="12" fillId="36" borderId="19" xfId="37" applyNumberFormat="1" applyFont="1" applyFill="1" applyBorder="1" applyAlignment="1" applyProtection="1">
      <alignment horizontal="center" vertical="center" wrapText="1" readingOrder="2"/>
      <protection/>
    </xf>
    <xf numFmtId="9" fontId="4" fillId="0" borderId="0" xfId="35" applyNumberFormat="1" applyFont="1" applyProtection="1">
      <alignment/>
      <protection/>
    </xf>
    <xf numFmtId="0" fontId="11" fillId="0" borderId="0" xfId="35" applyFont="1" applyAlignment="1" applyProtection="1">
      <alignment horizontal="right" readingOrder="2"/>
      <protection/>
    </xf>
    <xf numFmtId="0" fontId="4" fillId="0" borderId="0" xfId="35" applyFont="1" applyAlignment="1" applyProtection="1">
      <alignment horizontal="right" readingOrder="2"/>
      <protection/>
    </xf>
    <xf numFmtId="0" fontId="2" fillId="0" borderId="0" xfId="35" applyAlignment="1" applyProtection="1">
      <alignment horizontal="right" readingOrder="2"/>
      <protection/>
    </xf>
    <xf numFmtId="0" fontId="2" fillId="0" borderId="0" xfId="35">
      <alignment/>
      <protection/>
    </xf>
    <xf numFmtId="0" fontId="4" fillId="0" borderId="0" xfId="35" applyFont="1">
      <alignment/>
      <protection/>
    </xf>
    <xf numFmtId="0" fontId="4" fillId="0" borderId="0" xfId="35" applyFont="1" applyFill="1" applyProtection="1">
      <alignment/>
      <protection/>
    </xf>
    <xf numFmtId="0" fontId="11" fillId="35" borderId="20" xfId="35" applyFont="1" applyFill="1" applyBorder="1" applyAlignment="1" applyProtection="1">
      <alignment horizontal="center" vertical="top" wrapText="1" readingOrder="2"/>
      <protection/>
    </xf>
    <xf numFmtId="0" fontId="11" fillId="35" borderId="21" xfId="35" applyFont="1" applyFill="1" applyBorder="1" applyAlignment="1" applyProtection="1">
      <alignment horizontal="right" vertical="top" wrapText="1"/>
      <protection/>
    </xf>
    <xf numFmtId="49" fontId="11" fillId="35" borderId="22" xfId="35" applyNumberFormat="1" applyFont="1" applyFill="1" applyBorder="1" applyAlignment="1" applyProtection="1">
      <alignment horizontal="center" vertical="top" wrapText="1"/>
      <protection/>
    </xf>
    <xf numFmtId="0" fontId="4" fillId="0" borderId="0" xfId="35" applyFont="1" applyAlignment="1" applyProtection="1">
      <alignment/>
      <protection/>
    </xf>
    <xf numFmtId="0" fontId="4" fillId="0" borderId="0" xfId="35" applyFont="1" applyAlignment="1" applyProtection="1">
      <alignment horizontal="right" wrapText="1" readingOrder="2"/>
      <protection/>
    </xf>
    <xf numFmtId="0" fontId="4" fillId="0" borderId="0" xfId="35" applyFont="1" applyAlignment="1" applyProtection="1">
      <alignment horizontal="right" wrapText="1" readingOrder="2"/>
      <protection/>
    </xf>
    <xf numFmtId="0" fontId="10" fillId="35" borderId="23" xfId="35" applyFont="1" applyFill="1" applyBorder="1" applyAlignment="1" applyProtection="1">
      <alignment horizontal="center" vertical="center" wrapText="1"/>
      <protection/>
    </xf>
    <xf numFmtId="0" fontId="10" fillId="35" borderId="24" xfId="35" applyFont="1" applyFill="1" applyBorder="1" applyAlignment="1" applyProtection="1">
      <alignment horizontal="center" vertical="center" wrapText="1"/>
      <protection/>
    </xf>
    <xf numFmtId="0" fontId="10" fillId="35" borderId="18" xfId="35" applyFont="1" applyFill="1" applyBorder="1" applyAlignment="1" applyProtection="1">
      <alignment horizontal="center" vertical="center" wrapText="1"/>
      <protection/>
    </xf>
    <xf numFmtId="0" fontId="11" fillId="35" borderId="25" xfId="35" applyFont="1" applyFill="1" applyBorder="1" applyAlignment="1" applyProtection="1">
      <alignment horizontal="center" vertical="top" wrapText="1"/>
      <protection/>
    </xf>
    <xf numFmtId="0" fontId="11" fillId="35" borderId="22" xfId="35" applyFont="1" applyFill="1" applyBorder="1" applyAlignment="1" applyProtection="1">
      <alignment horizontal="center" vertical="top" wrapText="1"/>
      <protection/>
    </xf>
    <xf numFmtId="0" fontId="11" fillId="35" borderId="26" xfId="35" applyFont="1" applyFill="1" applyBorder="1" applyAlignment="1" applyProtection="1">
      <alignment horizontal="center" vertical="top" wrapText="1"/>
      <protection/>
    </xf>
    <xf numFmtId="0" fontId="4" fillId="0" borderId="0" xfId="35" applyFont="1" applyAlignment="1">
      <alignment horizontal="right" wrapText="1" readingOrder="2"/>
      <protection/>
    </xf>
    <xf numFmtId="0" fontId="11" fillId="0" borderId="0" xfId="35" applyFont="1" applyAlignment="1">
      <alignment horizontal="right" readingOrder="2"/>
      <protection/>
    </xf>
  </cellXfs>
  <cellStyles count="51">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_Aform4v2" xfId="36"/>
    <cellStyle name="Normal_Aform4v2 2"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Currency [0]" xfId="56"/>
    <cellStyle name="ניטראלי" xfId="57"/>
    <cellStyle name="סה&quot;כ" xfId="58"/>
    <cellStyle name="פלט" xfId="59"/>
    <cellStyle name="Comma [0]" xfId="60"/>
    <cellStyle name="קלט" xfId="61"/>
    <cellStyle name="רע" xfId="62"/>
    <cellStyle name="תא מסומן" xfId="63"/>
    <cellStyle name="תא מקוש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152919\AppData\Local\Microsoft\Windows\Temporary%20Internet%20Files\Content.Outlook\GSAT541Q\netunim_520027251_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1">
        <row r="13">
          <cell r="B13" t="str">
            <v>קרנות השתלמות למורים וגננות – חברה מנהלת בע"מ</v>
          </cell>
          <cell r="F13">
            <v>2016</v>
          </cell>
          <cell r="Z13" t="str">
            <v>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6">
        <row r="14">
          <cell r="D14">
            <v>8035</v>
          </cell>
          <cell r="E14">
            <v>2376</v>
          </cell>
          <cell r="F14">
            <v>1845</v>
          </cell>
          <cell r="G14">
            <v>687</v>
          </cell>
          <cell r="H14">
            <v>457</v>
          </cell>
          <cell r="I14">
            <v>980</v>
          </cell>
          <cell r="J14">
            <v>1690</v>
          </cell>
          <cell r="K14">
            <v>0</v>
          </cell>
        </row>
      </sheetData>
      <sheetData sheetId="9">
        <row r="14">
          <cell r="D14">
            <v>891</v>
          </cell>
          <cell r="E14">
            <v>31</v>
          </cell>
          <cell r="F14">
            <v>393</v>
          </cell>
          <cell r="G14">
            <v>335</v>
          </cell>
          <cell r="H14">
            <v>77</v>
          </cell>
          <cell r="I14">
            <v>17</v>
          </cell>
          <cell r="J14">
            <v>38</v>
          </cell>
          <cell r="K14">
            <v>10</v>
          </cell>
          <cell r="N14">
            <v>10</v>
          </cell>
          <cell r="R14">
            <v>69</v>
          </cell>
          <cell r="S14">
            <v>33</v>
          </cell>
          <cell r="T14">
            <v>18</v>
          </cell>
          <cell r="U14">
            <v>11</v>
          </cell>
          <cell r="V14">
            <v>1</v>
          </cell>
          <cell r="W14">
            <v>0</v>
          </cell>
          <cell r="X14">
            <v>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5">
        <row r="8">
          <cell r="C8" t="str">
            <v>סה"כ</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AD34"/>
  <sheetViews>
    <sheetView rightToLeft="1" tabSelected="1" zoomScalePageLayoutView="0" workbookViewId="0" topLeftCell="A1">
      <selection activeCell="C21" sqref="C21"/>
    </sheetView>
  </sheetViews>
  <sheetFormatPr defaultColWidth="8.00390625" defaultRowHeight="15"/>
  <cols>
    <col min="1" max="1" width="2.140625" style="3" customWidth="1"/>
    <col min="2" max="2" width="18.421875" style="3" customWidth="1"/>
    <col min="3" max="8" width="5.421875" style="3" customWidth="1"/>
    <col min="9" max="9" width="6.421875" style="3" customWidth="1"/>
    <col min="10" max="10" width="6.140625" style="3" customWidth="1"/>
    <col min="11" max="15" width="5.140625" style="3" customWidth="1"/>
    <col min="16" max="16" width="6.8515625" style="3" customWidth="1"/>
    <col min="17" max="30" width="8.00390625" style="29" customWidth="1"/>
    <col min="31" max="16384" width="8.00390625" style="3" customWidth="1"/>
  </cols>
  <sheetData>
    <row r="1" spans="2:30" ht="18.75">
      <c r="B1" s="1" t="str">
        <f>'[1]הוראות'!B30</f>
        <v>נספח ב4 - מדדי בקשות למשיכת כספים או לקבלת קצבת זקנה (גמל)</v>
      </c>
      <c r="C1" s="2"/>
      <c r="D1" s="2"/>
      <c r="E1" s="2"/>
      <c r="F1" s="2"/>
      <c r="G1" s="2"/>
      <c r="H1" s="2"/>
      <c r="I1" s="2"/>
      <c r="J1" s="2"/>
      <c r="K1" s="2"/>
      <c r="L1" s="2"/>
      <c r="M1" s="2"/>
      <c r="N1" s="2"/>
      <c r="O1" s="2"/>
      <c r="P1" s="2"/>
      <c r="Q1" s="3"/>
      <c r="R1" s="3"/>
      <c r="S1" s="3"/>
      <c r="T1" s="3"/>
      <c r="U1" s="3"/>
      <c r="V1" s="3"/>
      <c r="W1" s="3"/>
      <c r="X1" s="3"/>
      <c r="Y1" s="3"/>
      <c r="Z1" s="3"/>
      <c r="AA1" s="3"/>
      <c r="AB1" s="3"/>
      <c r="AC1" s="3"/>
      <c r="AD1" s="3"/>
    </row>
    <row r="2" spans="2:30" ht="20.25">
      <c r="B2" s="4" t="str">
        <f>'[1]הוראות'!B13</f>
        <v>קרנות השתלמות למורים וגננות – חברה מנהלת בע"מ</v>
      </c>
      <c r="C2" s="2"/>
      <c r="D2" s="2"/>
      <c r="E2" s="2"/>
      <c r="F2" s="2"/>
      <c r="G2" s="2"/>
      <c r="H2" s="2"/>
      <c r="I2" s="2"/>
      <c r="J2" s="2"/>
      <c r="K2" s="2"/>
      <c r="L2" s="2"/>
      <c r="M2" s="2"/>
      <c r="N2" s="2"/>
      <c r="O2" s="2"/>
      <c r="P2" s="2"/>
      <c r="Q2" s="3"/>
      <c r="R2" s="3"/>
      <c r="S2" s="3"/>
      <c r="T2" s="3"/>
      <c r="U2" s="3"/>
      <c r="V2" s="3"/>
      <c r="W2" s="3"/>
      <c r="X2" s="3"/>
      <c r="Y2" s="3"/>
      <c r="Z2" s="3"/>
      <c r="AA2" s="3"/>
      <c r="AB2" s="3"/>
      <c r="AC2" s="3"/>
      <c r="AD2" s="3"/>
    </row>
    <row r="3" spans="2:30" ht="15.75">
      <c r="B3" s="5" t="str">
        <f>CONCATENATE('[1]הוראות'!Z13,'[1]הוראות'!F13)</f>
        <v>הנתונים ביחידות בודדות לשנת 2016</v>
      </c>
      <c r="C3" s="2"/>
      <c r="D3" s="2"/>
      <c r="E3" s="2"/>
      <c r="F3" s="2"/>
      <c r="G3" s="2"/>
      <c r="H3" s="2"/>
      <c r="I3" s="2"/>
      <c r="J3" s="2"/>
      <c r="K3" s="2"/>
      <c r="L3" s="2"/>
      <c r="M3" s="2"/>
      <c r="N3" s="2"/>
      <c r="O3" s="2"/>
      <c r="P3" s="2"/>
      <c r="Q3" s="3"/>
      <c r="R3" s="3"/>
      <c r="S3" s="3"/>
      <c r="T3" s="3"/>
      <c r="U3" s="3"/>
      <c r="V3" s="3"/>
      <c r="W3" s="3"/>
      <c r="X3" s="3"/>
      <c r="Y3" s="3"/>
      <c r="Z3" s="3"/>
      <c r="AA3" s="3"/>
      <c r="AB3" s="3"/>
      <c r="AC3" s="3"/>
      <c r="AD3" s="3"/>
    </row>
    <row r="4" spans="2:30" ht="18.75">
      <c r="B4" s="6" t="s">
        <v>0</v>
      </c>
      <c r="C4" s="2"/>
      <c r="D4" s="2"/>
      <c r="E4" s="7" t="s">
        <v>1</v>
      </c>
      <c r="F4" s="2"/>
      <c r="G4" s="2"/>
      <c r="H4" s="2"/>
      <c r="I4" s="2"/>
      <c r="J4" s="2"/>
      <c r="K4" s="2"/>
      <c r="L4" s="2"/>
      <c r="M4" s="2"/>
      <c r="N4" s="2"/>
      <c r="O4" s="2"/>
      <c r="P4" s="2"/>
      <c r="Q4" s="3"/>
      <c r="R4" s="3"/>
      <c r="S4" s="3"/>
      <c r="T4" s="3"/>
      <c r="U4" s="3"/>
      <c r="V4" s="3"/>
      <c r="W4" s="3"/>
      <c r="X4" s="3"/>
      <c r="Y4" s="3"/>
      <c r="Z4" s="3"/>
      <c r="AA4" s="3"/>
      <c r="AB4" s="3"/>
      <c r="AC4" s="3"/>
      <c r="AD4" s="3"/>
    </row>
    <row r="5" spans="2:30" ht="15">
      <c r="B5" s="8"/>
      <c r="C5" s="2"/>
      <c r="D5" s="2"/>
      <c r="E5" s="2"/>
      <c r="F5" s="2"/>
      <c r="G5" s="2"/>
      <c r="H5" s="2"/>
      <c r="I5" s="2"/>
      <c r="J5" s="2"/>
      <c r="K5" s="2"/>
      <c r="L5" s="2"/>
      <c r="M5" s="2"/>
      <c r="N5" s="2"/>
      <c r="O5" s="2"/>
      <c r="P5" s="2"/>
      <c r="Q5" s="3"/>
      <c r="R5" s="3"/>
      <c r="S5" s="3"/>
      <c r="T5" s="3"/>
      <c r="U5" s="3"/>
      <c r="V5" s="3"/>
      <c r="W5" s="3"/>
      <c r="X5" s="3"/>
      <c r="Y5" s="3"/>
      <c r="Z5" s="3"/>
      <c r="AA5" s="3"/>
      <c r="AB5" s="3"/>
      <c r="AC5" s="3"/>
      <c r="AD5" s="3"/>
    </row>
    <row r="6" spans="2:30" ht="12.75">
      <c r="B6" s="9"/>
      <c r="C6" s="2"/>
      <c r="D6" s="2"/>
      <c r="E6" s="2"/>
      <c r="F6" s="2"/>
      <c r="G6" s="2"/>
      <c r="H6" s="2"/>
      <c r="I6" s="2"/>
      <c r="J6" s="2"/>
      <c r="K6" s="2"/>
      <c r="L6" s="2"/>
      <c r="M6" s="2"/>
      <c r="N6" s="2"/>
      <c r="O6" s="2"/>
      <c r="P6" s="2"/>
      <c r="Q6" s="3"/>
      <c r="R6" s="3"/>
      <c r="S6" s="3"/>
      <c r="T6" s="3"/>
      <c r="U6" s="3"/>
      <c r="V6" s="3"/>
      <c r="W6" s="3"/>
      <c r="X6" s="3"/>
      <c r="Y6" s="3"/>
      <c r="Z6" s="3"/>
      <c r="AA6" s="3"/>
      <c r="AB6" s="3"/>
      <c r="AC6" s="3"/>
      <c r="AD6" s="3"/>
    </row>
    <row r="7" spans="2:30" ht="12.75">
      <c r="B7" s="38" t="s">
        <v>2</v>
      </c>
      <c r="C7" s="41" t="s">
        <v>3</v>
      </c>
      <c r="D7" s="42"/>
      <c r="E7" s="42"/>
      <c r="F7" s="42"/>
      <c r="G7" s="42"/>
      <c r="H7" s="42"/>
      <c r="I7" s="43"/>
      <c r="J7" s="41" t="s">
        <v>4</v>
      </c>
      <c r="K7" s="42"/>
      <c r="L7" s="42"/>
      <c r="M7" s="42"/>
      <c r="N7" s="42"/>
      <c r="O7" s="42"/>
      <c r="P7" s="43"/>
      <c r="Q7" s="3"/>
      <c r="R7" s="3"/>
      <c r="S7" s="3"/>
      <c r="T7" s="3"/>
      <c r="U7" s="3"/>
      <c r="V7" s="3"/>
      <c r="W7" s="3"/>
      <c r="X7" s="3"/>
      <c r="Y7" s="3"/>
      <c r="Z7" s="3"/>
      <c r="AA7" s="3"/>
      <c r="AB7" s="3"/>
      <c r="AC7" s="3"/>
      <c r="AD7" s="3"/>
    </row>
    <row r="8" spans="2:30" ht="25.5">
      <c r="B8" s="39"/>
      <c r="C8" s="10" t="s">
        <v>5</v>
      </c>
      <c r="D8" s="11" t="s">
        <v>6</v>
      </c>
      <c r="E8" s="12" t="s">
        <v>7</v>
      </c>
      <c r="F8" s="12" t="s">
        <v>8</v>
      </c>
      <c r="G8" s="12" t="s">
        <v>9</v>
      </c>
      <c r="H8" s="13" t="s">
        <v>10</v>
      </c>
      <c r="I8" s="14" t="s">
        <v>11</v>
      </c>
      <c r="J8" s="15" t="str">
        <f>C8</f>
        <v>סה"כ</v>
      </c>
      <c r="K8" s="11" t="s">
        <v>6</v>
      </c>
      <c r="L8" s="12" t="s">
        <v>7</v>
      </c>
      <c r="M8" s="12" t="s">
        <v>12</v>
      </c>
      <c r="N8" s="12" t="s">
        <v>10</v>
      </c>
      <c r="O8" s="13" t="s">
        <v>13</v>
      </c>
      <c r="P8" s="14" t="s">
        <v>14</v>
      </c>
      <c r="Q8" s="3"/>
      <c r="R8" s="3"/>
      <c r="S8" s="3"/>
      <c r="T8" s="3"/>
      <c r="U8" s="3"/>
      <c r="V8" s="3"/>
      <c r="W8" s="3"/>
      <c r="X8" s="3"/>
      <c r="Y8" s="3"/>
      <c r="Z8" s="3"/>
      <c r="AA8" s="3"/>
      <c r="AB8" s="3"/>
      <c r="AC8" s="3"/>
      <c r="AD8" s="3"/>
    </row>
    <row r="9" spans="2:30" ht="12.75">
      <c r="B9" s="40"/>
      <c r="C9" s="16" t="s">
        <v>15</v>
      </c>
      <c r="D9" s="17" t="s">
        <v>16</v>
      </c>
      <c r="E9" s="17" t="s">
        <v>17</v>
      </c>
      <c r="F9" s="17" t="s">
        <v>18</v>
      </c>
      <c r="G9" s="17" t="s">
        <v>19</v>
      </c>
      <c r="H9" s="18" t="s">
        <v>20</v>
      </c>
      <c r="I9" s="19" t="s">
        <v>21</v>
      </c>
      <c r="J9" s="20" t="s">
        <v>22</v>
      </c>
      <c r="K9" s="17" t="s">
        <v>23</v>
      </c>
      <c r="L9" s="17" t="s">
        <v>24</v>
      </c>
      <c r="M9" s="21" t="s">
        <v>25</v>
      </c>
      <c r="N9" s="18" t="s">
        <v>26</v>
      </c>
      <c r="O9" s="18" t="s">
        <v>27</v>
      </c>
      <c r="P9" s="19" t="s">
        <v>28</v>
      </c>
      <c r="Q9" s="3"/>
      <c r="R9" s="3"/>
      <c r="S9" s="3"/>
      <c r="T9" s="3"/>
      <c r="U9" s="3"/>
      <c r="V9" s="3"/>
      <c r="W9" s="3"/>
      <c r="X9" s="3"/>
      <c r="Y9" s="3"/>
      <c r="Z9" s="3"/>
      <c r="AA9" s="3"/>
      <c r="AB9" s="3"/>
      <c r="AC9" s="3"/>
      <c r="AD9" s="3"/>
    </row>
    <row r="10" spans="2:30" ht="25.5">
      <c r="B10" s="22" t="s">
        <v>29</v>
      </c>
      <c r="C10" s="23">
        <f>IF('[1]נספח א4 - G'!$D$14=0,"",'[1]נספח א4 - G'!D14/'[1]נספח א4 - G'!$D$14)</f>
        <v>1</v>
      </c>
      <c r="D10" s="23">
        <f>IF('[1]נספח א4 - G'!$D$14=0,"",'[1]נספח א4 - G'!E14/'[1]נספח א4 - G'!$D$14)</f>
        <v>0.2957062850031114</v>
      </c>
      <c r="E10" s="23">
        <f>IF('[1]נספח א4 - G'!$D$14=0,"",'[1]נספח א4 - G'!F14/'[1]נספח א4 - G'!$D$14)</f>
        <v>0.22962041070317363</v>
      </c>
      <c r="F10" s="23">
        <f>IF('[1]נספח א4 - G'!$D$14=0,"",'[1]נספח א4 - G'!G14/'[1]נספח א4 - G'!$D$14)</f>
        <v>0.08550093341630367</v>
      </c>
      <c r="G10" s="23">
        <f>IF('[1]נספח א4 - G'!$D$14=0,"",'[1]נספח א4 - G'!H14/'[1]נספח א4 - G'!$D$14)</f>
        <v>0.05687616677037959</v>
      </c>
      <c r="H10" s="23">
        <f>IF('[1]נספח א4 - G'!$D$14=0,"",'[1]נספח א4 - G'!I14/'[1]נספח א4 - G'!$D$14)</f>
        <v>0.12196639701306783</v>
      </c>
      <c r="I10" s="23">
        <f>IF('[1]נספח א4 - G'!$D$14=0,"",'[1]נספח א4 - G'!J14/'[1]נספח א4 - G'!$D$14)</f>
        <v>0.2103298070939639</v>
      </c>
      <c r="J10" s="23">
        <f>IF('[1]נספח א4 - G'!$K$14=0,"",'[1]נספח א4 - G'!K14/'[1]נספח א4 - G'!$K$14)</f>
      </c>
      <c r="K10" s="23">
        <f>IF('[1]נספח א4 - G'!$K$14=0,"",'[1]נספח א4 - G'!L14/'[1]נספח א4 - G'!$K$14)</f>
      </c>
      <c r="L10" s="23">
        <f>IF('[1]נספח א4 - G'!$K$14=0,"",'[1]נספח א4 - G'!M14/'[1]נספח א4 - G'!$K$14)</f>
      </c>
      <c r="M10" s="23">
        <f>IF('[1]נספח א4 - G'!$K$14=0,"",'[1]נספח א4 - G'!N14/'[1]נספח א4 - G'!$K$14)</f>
      </c>
      <c r="N10" s="23">
        <f>IF('[1]נספח א4 - G'!$K$14=0,"",'[1]נספח א4 - G'!O14/'[1]נספח א4 - G'!$K$14)</f>
      </c>
      <c r="O10" s="23">
        <f>IF('[1]נספח א4 - G'!$K$14=0,"",'[1]נספח א4 - G'!P14/'[1]נספח א4 - G'!$K$14)</f>
      </c>
      <c r="P10" s="24">
        <f>IF('[1]נספח א4 - G'!$K$14=0,"",'[1]נספח א4 - G'!Q14/'[1]נספח א4 - G'!$K$14)</f>
      </c>
      <c r="Q10" s="3"/>
      <c r="R10" s="3"/>
      <c r="S10" s="3"/>
      <c r="T10" s="3"/>
      <c r="U10" s="3"/>
      <c r="V10" s="3"/>
      <c r="W10" s="3"/>
      <c r="X10" s="3"/>
      <c r="Y10" s="3"/>
      <c r="Z10" s="3"/>
      <c r="AA10" s="3"/>
      <c r="AB10" s="3"/>
      <c r="AC10" s="3"/>
      <c r="AD10" s="3"/>
    </row>
    <row r="11" spans="2:30" ht="12.75">
      <c r="B11" s="2"/>
      <c r="C11" s="2"/>
      <c r="D11" s="2"/>
      <c r="E11" s="2"/>
      <c r="F11" s="2"/>
      <c r="G11" s="2"/>
      <c r="H11" s="2"/>
      <c r="I11" s="25"/>
      <c r="J11" s="2"/>
      <c r="K11" s="2"/>
      <c r="L11" s="2"/>
      <c r="M11" s="2"/>
      <c r="N11" s="2"/>
      <c r="O11" s="2"/>
      <c r="P11" s="2"/>
      <c r="Q11" s="3"/>
      <c r="R11" s="3"/>
      <c r="S11" s="3"/>
      <c r="T11" s="3"/>
      <c r="U11" s="3"/>
      <c r="V11" s="3"/>
      <c r="W11" s="3"/>
      <c r="X11" s="3"/>
      <c r="Y11" s="3"/>
      <c r="Z11" s="3"/>
      <c r="AA11" s="3"/>
      <c r="AB11" s="3"/>
      <c r="AC11" s="3"/>
      <c r="AD11" s="3"/>
    </row>
    <row r="12" spans="2:30" ht="12.75">
      <c r="B12" s="26" t="s">
        <v>30</v>
      </c>
      <c r="C12" s="27"/>
      <c r="D12" s="27"/>
      <c r="E12" s="27"/>
      <c r="F12" s="27"/>
      <c r="G12" s="27"/>
      <c r="H12" s="27"/>
      <c r="I12" s="27"/>
      <c r="J12" s="27"/>
      <c r="K12" s="27"/>
      <c r="L12" s="27"/>
      <c r="M12" s="27"/>
      <c r="N12" s="27"/>
      <c r="O12" s="27"/>
      <c r="Q12" s="3"/>
      <c r="R12" s="3"/>
      <c r="S12" s="3"/>
      <c r="T12" s="3"/>
      <c r="U12" s="3"/>
      <c r="V12" s="3"/>
      <c r="W12" s="3"/>
      <c r="X12" s="3"/>
      <c r="Y12" s="3"/>
      <c r="Z12" s="3"/>
      <c r="AA12" s="3"/>
      <c r="AB12" s="3"/>
      <c r="AC12" s="3"/>
      <c r="AD12" s="3"/>
    </row>
    <row r="13" spans="2:30" ht="12.75">
      <c r="B13" s="44" t="s">
        <v>31</v>
      </c>
      <c r="C13" s="44"/>
      <c r="D13" s="44"/>
      <c r="E13" s="44"/>
      <c r="F13" s="44"/>
      <c r="G13" s="44"/>
      <c r="H13" s="44"/>
      <c r="I13" s="44"/>
      <c r="J13" s="44"/>
      <c r="K13" s="44"/>
      <c r="L13" s="44"/>
      <c r="M13" s="44"/>
      <c r="N13" s="44"/>
      <c r="O13" s="44"/>
      <c r="P13" s="44"/>
      <c r="Q13" s="3"/>
      <c r="R13" s="3"/>
      <c r="S13" s="3"/>
      <c r="T13" s="3"/>
      <c r="U13" s="3"/>
      <c r="V13" s="3"/>
      <c r="W13" s="3"/>
      <c r="X13" s="3"/>
      <c r="Y13" s="3"/>
      <c r="Z13" s="3"/>
      <c r="AA13" s="3"/>
      <c r="AB13" s="3"/>
      <c r="AC13" s="3"/>
      <c r="AD13" s="3"/>
    </row>
    <row r="14" spans="2:30" ht="12.75">
      <c r="B14" s="44" t="s">
        <v>32</v>
      </c>
      <c r="C14" s="44"/>
      <c r="D14" s="44"/>
      <c r="E14" s="44"/>
      <c r="F14" s="44"/>
      <c r="G14" s="44"/>
      <c r="H14" s="44"/>
      <c r="I14" s="44"/>
      <c r="J14" s="44"/>
      <c r="K14" s="44"/>
      <c r="L14" s="44"/>
      <c r="M14" s="44"/>
      <c r="N14" s="44"/>
      <c r="O14" s="44"/>
      <c r="P14" s="44"/>
      <c r="Q14" s="3"/>
      <c r="R14" s="3"/>
      <c r="S14" s="3"/>
      <c r="T14" s="3"/>
      <c r="U14" s="3"/>
      <c r="V14" s="3"/>
      <c r="W14" s="3"/>
      <c r="X14" s="3"/>
      <c r="Y14" s="3"/>
      <c r="Z14" s="3"/>
      <c r="AA14" s="3"/>
      <c r="AB14" s="3"/>
      <c r="AC14" s="3"/>
      <c r="AD14" s="3"/>
    </row>
    <row r="15" spans="2:30" ht="12.75">
      <c r="B15" s="37" t="s">
        <v>33</v>
      </c>
      <c r="C15" s="37"/>
      <c r="D15" s="37"/>
      <c r="E15" s="37"/>
      <c r="F15" s="37"/>
      <c r="G15" s="37"/>
      <c r="H15" s="37"/>
      <c r="I15" s="37"/>
      <c r="J15" s="37"/>
      <c r="K15" s="37"/>
      <c r="L15" s="37"/>
      <c r="M15" s="37"/>
      <c r="N15" s="37"/>
      <c r="O15" s="37"/>
      <c r="P15" s="37"/>
      <c r="Q15" s="3"/>
      <c r="R15" s="3"/>
      <c r="S15" s="3"/>
      <c r="T15" s="3"/>
      <c r="U15" s="3"/>
      <c r="V15" s="3"/>
      <c r="W15" s="3"/>
      <c r="X15" s="3"/>
      <c r="Y15" s="3"/>
      <c r="Z15" s="3"/>
      <c r="AA15" s="3"/>
      <c r="AB15" s="3"/>
      <c r="AC15" s="3"/>
      <c r="AD15" s="3"/>
    </row>
    <row r="16" spans="2:30" ht="12.75">
      <c r="B16" s="36"/>
      <c r="C16" s="36"/>
      <c r="D16" s="36"/>
      <c r="E16" s="36"/>
      <c r="F16" s="36"/>
      <c r="G16" s="36"/>
      <c r="H16" s="36"/>
      <c r="I16" s="36"/>
      <c r="J16" s="36"/>
      <c r="K16" s="36"/>
      <c r="L16" s="36"/>
      <c r="M16" s="36"/>
      <c r="N16" s="36"/>
      <c r="O16" s="36"/>
      <c r="P16" s="36"/>
      <c r="Q16" s="3"/>
      <c r="R16" s="3"/>
      <c r="S16" s="3"/>
      <c r="T16" s="3"/>
      <c r="U16" s="3"/>
      <c r="V16" s="3"/>
      <c r="W16" s="3"/>
      <c r="X16" s="3"/>
      <c r="Y16" s="3"/>
      <c r="Z16" s="3"/>
      <c r="AA16" s="3"/>
      <c r="AB16" s="3"/>
      <c r="AC16" s="3"/>
      <c r="AD16" s="3"/>
    </row>
    <row r="17" spans="2:30" ht="12.75">
      <c r="B17" s="36"/>
      <c r="C17" s="36"/>
      <c r="D17" s="36"/>
      <c r="E17" s="36"/>
      <c r="F17" s="36"/>
      <c r="G17" s="36"/>
      <c r="H17" s="36"/>
      <c r="I17" s="36"/>
      <c r="J17" s="36"/>
      <c r="K17" s="36"/>
      <c r="L17" s="36"/>
      <c r="M17" s="36"/>
      <c r="N17" s="36"/>
      <c r="O17" s="36"/>
      <c r="P17" s="36"/>
      <c r="Q17" s="3"/>
      <c r="R17" s="3"/>
      <c r="S17" s="3"/>
      <c r="T17" s="3"/>
      <c r="U17" s="3"/>
      <c r="V17" s="3"/>
      <c r="W17" s="3"/>
      <c r="X17" s="3"/>
      <c r="Y17" s="3"/>
      <c r="Z17" s="3"/>
      <c r="AA17" s="3"/>
      <c r="AB17" s="3"/>
      <c r="AC17" s="3"/>
      <c r="AD17" s="3"/>
    </row>
    <row r="18" spans="2:30" ht="12.75">
      <c r="B18" s="28"/>
      <c r="Q18" s="3"/>
      <c r="R18" s="3"/>
      <c r="S18" s="3"/>
      <c r="T18" s="3"/>
      <c r="U18" s="3"/>
      <c r="V18" s="3"/>
      <c r="W18" s="3"/>
      <c r="X18" s="3"/>
      <c r="Y18" s="3"/>
      <c r="Z18" s="3"/>
      <c r="AA18" s="3"/>
      <c r="AB18" s="3"/>
      <c r="AC18" s="3"/>
      <c r="AD18" s="3"/>
    </row>
    <row r="19" spans="2:16" s="30" customFormat="1" ht="18.75">
      <c r="B19" s="1" t="str">
        <f>'[1]הוראות'!B33</f>
        <v>נספח ב5 - מדדי בקשות להעברת כספים בין קופות גמל או בין מסלולי השקעה (גמל)</v>
      </c>
      <c r="C19" s="2"/>
      <c r="D19" s="2"/>
      <c r="E19" s="2"/>
      <c r="F19" s="2"/>
      <c r="G19" s="2"/>
      <c r="H19" s="2"/>
      <c r="I19" s="2"/>
      <c r="J19" s="2"/>
      <c r="K19" s="2"/>
      <c r="L19" s="2"/>
      <c r="M19" s="2"/>
      <c r="N19" s="2"/>
      <c r="O19" s="2"/>
      <c r="P19" s="2"/>
    </row>
    <row r="20" spans="2:16" s="30" customFormat="1" ht="20.25">
      <c r="B20" s="4" t="str">
        <f>'[1]הוראות'!B13</f>
        <v>קרנות השתלמות למורים וגננות – חברה מנהלת בע"מ</v>
      </c>
      <c r="C20" s="2"/>
      <c r="D20" s="2"/>
      <c r="E20" s="2"/>
      <c r="F20" s="2"/>
      <c r="G20" s="2"/>
      <c r="H20" s="2"/>
      <c r="I20" s="2"/>
      <c r="J20" s="2"/>
      <c r="K20" s="2"/>
      <c r="L20" s="2"/>
      <c r="M20" s="2"/>
      <c r="N20" s="2"/>
      <c r="O20" s="2"/>
      <c r="P20" s="2"/>
    </row>
    <row r="21" spans="2:16" s="30" customFormat="1" ht="15.75">
      <c r="B21" s="5" t="str">
        <f>CONCATENATE('[1]הוראות'!Z13,'[1]הוראות'!F13)</f>
        <v>הנתונים ביחידות בודדות לשנת 2016</v>
      </c>
      <c r="C21" s="2"/>
      <c r="D21" s="2"/>
      <c r="E21" s="2"/>
      <c r="F21" s="2"/>
      <c r="G21" s="2"/>
      <c r="H21" s="2"/>
      <c r="I21" s="2"/>
      <c r="J21" s="2"/>
      <c r="K21" s="2"/>
      <c r="L21" s="2"/>
      <c r="M21" s="2"/>
      <c r="N21" s="2"/>
      <c r="O21" s="2"/>
      <c r="P21" s="2"/>
    </row>
    <row r="22" spans="2:16" s="30" customFormat="1" ht="18.75">
      <c r="B22" s="6" t="s">
        <v>0</v>
      </c>
      <c r="C22" s="2"/>
      <c r="D22" s="2"/>
      <c r="E22" s="2"/>
      <c r="F22" s="2"/>
      <c r="G22" s="2"/>
      <c r="H22" s="2"/>
      <c r="I22" s="7" t="s">
        <v>34</v>
      </c>
      <c r="J22" s="2"/>
      <c r="K22" s="2"/>
      <c r="L22" s="2"/>
      <c r="M22" s="2"/>
      <c r="N22" s="2"/>
      <c r="O22" s="2"/>
      <c r="P22" s="2"/>
    </row>
    <row r="23" spans="2:16" s="30" customFormat="1" ht="15">
      <c r="B23" s="8"/>
      <c r="C23" s="2"/>
      <c r="D23" s="2"/>
      <c r="E23" s="2"/>
      <c r="F23" s="2"/>
      <c r="G23" s="2"/>
      <c r="H23" s="2"/>
      <c r="I23" s="2"/>
      <c r="J23" s="2"/>
      <c r="K23" s="2"/>
      <c r="L23" s="2"/>
      <c r="M23" s="2"/>
      <c r="N23" s="2"/>
      <c r="O23" s="2"/>
      <c r="P23" s="2"/>
    </row>
    <row r="24" spans="2:16" s="30" customFormat="1" ht="12.75">
      <c r="B24" s="31"/>
      <c r="C24" s="2"/>
      <c r="D24" s="2"/>
      <c r="E24" s="2"/>
      <c r="F24" s="2"/>
      <c r="G24" s="2"/>
      <c r="H24" s="2"/>
      <c r="I24" s="2"/>
      <c r="J24" s="2"/>
      <c r="K24" s="2"/>
      <c r="L24" s="2"/>
      <c r="M24" s="2"/>
      <c r="N24" s="2"/>
      <c r="O24" s="2"/>
      <c r="P24" s="2"/>
    </row>
    <row r="25" spans="2:23" s="30" customFormat="1" ht="12.75">
      <c r="B25" s="38" t="s">
        <v>2</v>
      </c>
      <c r="C25" s="41" t="s">
        <v>35</v>
      </c>
      <c r="D25" s="42"/>
      <c r="E25" s="42"/>
      <c r="F25" s="42"/>
      <c r="G25" s="42"/>
      <c r="H25" s="42"/>
      <c r="I25" s="43"/>
      <c r="J25" s="41" t="s">
        <v>36</v>
      </c>
      <c r="K25" s="42"/>
      <c r="L25" s="42"/>
      <c r="M25" s="42"/>
      <c r="N25" s="42"/>
      <c r="O25" s="42"/>
      <c r="P25" s="43"/>
      <c r="Q25" s="41" t="s">
        <v>37</v>
      </c>
      <c r="R25" s="42"/>
      <c r="S25" s="42"/>
      <c r="T25" s="42"/>
      <c r="U25" s="42"/>
      <c r="V25" s="42"/>
      <c r="W25" s="43"/>
    </row>
    <row r="26" spans="2:23" s="30" customFormat="1" ht="25.5">
      <c r="B26" s="39"/>
      <c r="C26" s="15" t="str">
        <f>'[2]נספח ב4'!C8</f>
        <v>סה"כ</v>
      </c>
      <c r="D26" s="12" t="s">
        <v>6</v>
      </c>
      <c r="E26" s="12" t="s">
        <v>38</v>
      </c>
      <c r="F26" s="12" t="s">
        <v>39</v>
      </c>
      <c r="G26" s="12" t="s">
        <v>40</v>
      </c>
      <c r="H26" s="13" t="s">
        <v>41</v>
      </c>
      <c r="I26" s="32" t="s">
        <v>42</v>
      </c>
      <c r="J26" s="33" t="str">
        <f>'[2]נספח ב4'!C8</f>
        <v>סה"כ</v>
      </c>
      <c r="K26" s="12" t="s">
        <v>43</v>
      </c>
      <c r="L26" s="12" t="s">
        <v>44</v>
      </c>
      <c r="M26" s="12" t="s">
        <v>7</v>
      </c>
      <c r="N26" s="12" t="s">
        <v>8</v>
      </c>
      <c r="O26" s="13" t="s">
        <v>9</v>
      </c>
      <c r="P26" s="32" t="s">
        <v>45</v>
      </c>
      <c r="Q26" s="33" t="str">
        <f>J26</f>
        <v>סה"כ</v>
      </c>
      <c r="R26" s="12" t="s">
        <v>43</v>
      </c>
      <c r="S26" s="12" t="s">
        <v>44</v>
      </c>
      <c r="T26" s="12" t="s">
        <v>7</v>
      </c>
      <c r="U26" s="12" t="s">
        <v>8</v>
      </c>
      <c r="V26" s="13" t="s">
        <v>9</v>
      </c>
      <c r="W26" s="32" t="s">
        <v>45</v>
      </c>
    </row>
    <row r="27" spans="2:23" s="30" customFormat="1" ht="12.75">
      <c r="B27" s="40"/>
      <c r="C27" s="20" t="s">
        <v>46</v>
      </c>
      <c r="D27" s="17" t="s">
        <v>47</v>
      </c>
      <c r="E27" s="18" t="s">
        <v>48</v>
      </c>
      <c r="F27" s="17" t="s">
        <v>49</v>
      </c>
      <c r="G27" s="17" t="s">
        <v>50</v>
      </c>
      <c r="H27" s="34" t="s">
        <v>51</v>
      </c>
      <c r="I27" s="19" t="s">
        <v>52</v>
      </c>
      <c r="J27" s="21" t="s">
        <v>53</v>
      </c>
      <c r="K27" s="17" t="s">
        <v>54</v>
      </c>
      <c r="L27" s="17" t="s">
        <v>55</v>
      </c>
      <c r="M27" s="21" t="s">
        <v>56</v>
      </c>
      <c r="N27" s="17" t="s">
        <v>57</v>
      </c>
      <c r="O27" s="34" t="s">
        <v>58</v>
      </c>
      <c r="P27" s="19" t="s">
        <v>59</v>
      </c>
      <c r="Q27" s="21" t="s">
        <v>60</v>
      </c>
      <c r="R27" s="17" t="s">
        <v>61</v>
      </c>
      <c r="S27" s="18" t="s">
        <v>62</v>
      </c>
      <c r="T27" s="17" t="s">
        <v>63</v>
      </c>
      <c r="U27" s="17" t="s">
        <v>64</v>
      </c>
      <c r="V27" s="34" t="s">
        <v>65</v>
      </c>
      <c r="W27" s="19" t="s">
        <v>66</v>
      </c>
    </row>
    <row r="28" spans="2:23" s="30" customFormat="1" ht="25.5">
      <c r="B28" s="22" t="s">
        <v>29</v>
      </c>
      <c r="C28" s="23">
        <f>IF('[1]נספח א5 - G'!$D$14=0,"",'[1]נספח א5 - G'!D14/'[1]נספח א5 - G'!$D$14)</f>
        <v>1</v>
      </c>
      <c r="D28" s="23">
        <f>IF('[1]נספח א5 - G'!$D$14=0,"",'[1]נספח א5 - G'!E14/'[1]נספח א5 - G'!$D$14)</f>
        <v>0.03479236812570146</v>
      </c>
      <c r="E28" s="23">
        <f>IF('[1]נספח א5 - G'!$D$14=0,"",'[1]נספח א5 - G'!F14/'[1]נספח א5 - G'!$D$14)</f>
        <v>0.44107744107744107</v>
      </c>
      <c r="F28" s="23">
        <f>IF('[1]נספח א5 - G'!$D$14=0,"",'[1]נספח א5 - G'!G14/'[1]נספח א5 - G'!$D$14)</f>
        <v>0.3759820426487093</v>
      </c>
      <c r="G28" s="23">
        <f>IF('[1]נספח א5 - G'!$D$14=0,"",'[1]נספח א5 - G'!H14/'[1]נספח א5 - G'!$D$14)</f>
        <v>0.08641975308641975</v>
      </c>
      <c r="H28" s="23">
        <f>IF('[1]נספח א5 - G'!$D$14=0,"",'[1]נספח א5 - G'!I14/'[1]נספח א5 - G'!$D$14)</f>
        <v>0.019079685746352413</v>
      </c>
      <c r="I28" s="23">
        <f>IF('[1]נספח א5 - G'!$D$14=0,"",'[1]נספח א5 - G'!J14/'[1]נספח א5 - G'!$D$14)</f>
        <v>0.04264870931537598</v>
      </c>
      <c r="J28" s="23">
        <f>IF('[1]נספח א5 - G'!$K$14=0,"",'[1]נספח א5 - G'!K14/'[1]נספח א5 - G'!$K$14)</f>
        <v>1</v>
      </c>
      <c r="K28" s="23">
        <f>IF('[1]נספח א5 - G'!$K$14=0,"",'[1]נספח א5 - G'!L14/'[1]נספח א5 - G'!$K$14)</f>
        <v>0</v>
      </c>
      <c r="L28" s="23">
        <f>IF('[1]נספח א5 - G'!$K$14=0,"",'[1]נספח א5 - G'!M14/'[1]נספח א5 - G'!$K$14)</f>
        <v>0</v>
      </c>
      <c r="M28" s="23">
        <f>IF('[1]נספח א5 - G'!$K$14=0,"",'[1]נספח א5 - G'!N14/'[1]נספח א5 - G'!$K$14)</f>
        <v>1</v>
      </c>
      <c r="N28" s="23">
        <f>IF('[1]נספח א5 - G'!$K$14=0,"",'[1]נספח א5 - G'!O14/'[1]נספח א5 - G'!$K$14)</f>
        <v>0</v>
      </c>
      <c r="O28" s="23">
        <f>IF('[1]נספח א5 - G'!$K$14=0,"",'[1]נספח א5 - G'!P14/'[1]נספח א5 - G'!$K$14)</f>
        <v>0</v>
      </c>
      <c r="P28" s="23">
        <f>IF('[1]נספח א5 - G'!$K$14=0,"",'[1]נספח א5 - G'!Q14/'[1]נספח א5 - G'!$K$14)</f>
        <v>0</v>
      </c>
      <c r="Q28" s="23">
        <f>IF('[1]נספח א5 - G'!$R$14=0,"",'[1]נספח א5 - G'!R14/'[1]נספח א5 - G'!$R$14)</f>
        <v>1</v>
      </c>
      <c r="R28" s="23">
        <f>IF('[1]נספח א5 - G'!$R$14=0,"",'[1]נספח א5 - G'!S14/'[1]נספח א5 - G'!$R$14)</f>
        <v>0.4782608695652174</v>
      </c>
      <c r="S28" s="23">
        <f>IF('[1]נספח א5 - G'!$R$14=0,"",'[1]נספח א5 - G'!T14/'[1]נספח א5 - G'!$R$14)</f>
        <v>0.2608695652173913</v>
      </c>
      <c r="T28" s="23">
        <f>IF('[1]נספח א5 - G'!$R$14=0,"",'[1]נספח א5 - G'!U14/'[1]נספח א5 - G'!$R$14)</f>
        <v>0.15942028985507245</v>
      </c>
      <c r="U28" s="23">
        <f>IF('[1]נספח א5 - G'!$R$14=0,"",'[1]נספח א5 - G'!V14/'[1]נספח א5 - G'!$R$14)</f>
        <v>0.014492753623188406</v>
      </c>
      <c r="V28" s="23">
        <f>IF('[1]נספח א5 - G'!$R$14=0,"",'[1]נספח א5 - G'!W14/'[1]נספח א5 - G'!$R$14)</f>
        <v>0</v>
      </c>
      <c r="W28" s="24">
        <f>IF('[1]נספח א5 - G'!$R$14=0,"",'[1]נספח א5 - G'!X14/'[1]נספח א5 - G'!$R$14)</f>
        <v>0.08695652173913043</v>
      </c>
    </row>
    <row r="29" spans="2:16" s="30" customFormat="1" ht="12.75">
      <c r="B29" s="2"/>
      <c r="C29" s="2"/>
      <c r="D29" s="2"/>
      <c r="E29" s="2"/>
      <c r="F29" s="2"/>
      <c r="G29" s="2"/>
      <c r="H29" s="2"/>
      <c r="I29" s="2"/>
      <c r="J29" s="2"/>
      <c r="K29" s="2"/>
      <c r="L29" s="2"/>
      <c r="M29" s="2"/>
      <c r="N29" s="2"/>
      <c r="O29" s="2"/>
      <c r="P29" s="2"/>
    </row>
    <row r="30" spans="2:16" s="30" customFormat="1" ht="12.75">
      <c r="B30" s="45" t="s">
        <v>30</v>
      </c>
      <c r="C30" s="45"/>
      <c r="D30" s="45"/>
      <c r="E30" s="45"/>
      <c r="F30" s="45"/>
      <c r="G30" s="45"/>
      <c r="H30" s="45"/>
      <c r="I30" s="45"/>
      <c r="J30" s="45"/>
      <c r="K30" s="45"/>
      <c r="L30" s="45"/>
      <c r="M30" s="45"/>
      <c r="N30" s="45"/>
      <c r="O30" s="45"/>
      <c r="P30" s="45"/>
    </row>
    <row r="31" spans="2:16" s="30" customFormat="1" ht="12.75">
      <c r="B31" s="44" t="s">
        <v>31</v>
      </c>
      <c r="C31" s="44"/>
      <c r="D31" s="44"/>
      <c r="E31" s="44"/>
      <c r="F31" s="44"/>
      <c r="G31" s="44"/>
      <c r="H31" s="44"/>
      <c r="I31" s="44"/>
      <c r="J31" s="44"/>
      <c r="K31" s="44"/>
      <c r="L31" s="44"/>
      <c r="M31" s="44"/>
      <c r="N31" s="44"/>
      <c r="O31" s="44"/>
      <c r="P31" s="44"/>
    </row>
    <row r="32" spans="2:16" s="30" customFormat="1" ht="12.75">
      <c r="B32" s="37" t="s">
        <v>67</v>
      </c>
      <c r="C32" s="37"/>
      <c r="D32" s="37"/>
      <c r="E32" s="37"/>
      <c r="F32" s="37"/>
      <c r="G32" s="37"/>
      <c r="H32" s="37"/>
      <c r="I32" s="37"/>
      <c r="J32" s="37"/>
      <c r="K32" s="37"/>
      <c r="L32" s="37"/>
      <c r="M32" s="37"/>
      <c r="N32" s="37"/>
      <c r="O32" s="37"/>
      <c r="P32" s="37"/>
    </row>
    <row r="33" spans="2:16" s="30" customFormat="1" ht="12.75">
      <c r="B33" s="37" t="s">
        <v>68</v>
      </c>
      <c r="C33" s="37"/>
      <c r="D33" s="37"/>
      <c r="E33" s="37"/>
      <c r="F33" s="37"/>
      <c r="G33" s="37"/>
      <c r="H33" s="37"/>
      <c r="I33" s="37"/>
      <c r="J33" s="37"/>
      <c r="K33" s="37"/>
      <c r="L33" s="37"/>
      <c r="M33" s="37"/>
      <c r="N33" s="37"/>
      <c r="O33" s="37"/>
      <c r="P33" s="37"/>
    </row>
    <row r="34" spans="2:16" s="30" customFormat="1" ht="12.75">
      <c r="B34" s="37" t="s">
        <v>69</v>
      </c>
      <c r="C34" s="37"/>
      <c r="D34" s="37"/>
      <c r="E34" s="37"/>
      <c r="F34" s="37"/>
      <c r="G34" s="37"/>
      <c r="H34" s="37"/>
      <c r="I34" s="37"/>
      <c r="J34" s="37"/>
      <c r="K34" s="37"/>
      <c r="L34" s="37"/>
      <c r="M34" s="37"/>
      <c r="N34" s="37"/>
      <c r="O34" s="37"/>
      <c r="P34" s="37"/>
    </row>
  </sheetData>
  <sheetProtection/>
  <mergeCells count="15">
    <mergeCell ref="Q25:W25"/>
    <mergeCell ref="B30:P30"/>
    <mergeCell ref="B31:P31"/>
    <mergeCell ref="B32:P32"/>
    <mergeCell ref="B33:P33"/>
    <mergeCell ref="B34:P34"/>
    <mergeCell ref="B25:B27"/>
    <mergeCell ref="C25:I25"/>
    <mergeCell ref="J25:P25"/>
    <mergeCell ref="B7:B9"/>
    <mergeCell ref="C7:I7"/>
    <mergeCell ref="J7:P7"/>
    <mergeCell ref="B13:P13"/>
    <mergeCell ref="B14:P14"/>
    <mergeCell ref="B15:P15"/>
  </mergeCells>
  <hyperlinks>
    <hyperlink ref="B4" location="הוראות!A1" display="חזרה"/>
    <hyperlink ref="B22" location="הוראות!A1" display="חזרה"/>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C17:D17"/>
  <sheetViews>
    <sheetView rightToLeft="1" zoomScalePageLayoutView="0" workbookViewId="0" topLeftCell="A1">
      <selection activeCell="A1" sqref="A1:IV16"/>
    </sheetView>
  </sheetViews>
  <sheetFormatPr defaultColWidth="8.00390625" defaultRowHeight="15"/>
  <cols>
    <col min="1" max="1" width="1.421875" style="30" customWidth="1"/>
    <col min="2" max="2" width="18.421875" style="2" customWidth="1"/>
    <col min="3" max="16" width="5.28125" style="2" customWidth="1"/>
    <col min="17" max="23" width="5.28125" style="30" customWidth="1"/>
    <col min="24" max="16384" width="8.00390625" style="30" customWidth="1"/>
  </cols>
  <sheetData>
    <row r="17" spans="3:4" s="30" customFormat="1" ht="12.75">
      <c r="C17" s="35"/>
      <c r="D17" s="3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צרטוק ילנה</dc:creator>
  <cp:keywords/>
  <dc:description/>
  <cp:lastModifiedBy>צרטוק ילנה</cp:lastModifiedBy>
  <dcterms:created xsi:type="dcterms:W3CDTF">2017-04-02T07:10:14Z</dcterms:created>
  <dcterms:modified xsi:type="dcterms:W3CDTF">2017-04-02T08:56:58Z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